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94"/>
  <c r="G93"/>
  <c r="G90"/>
  <c r="G87"/>
  <c r="G86"/>
  <c r="G85"/>
  <c r="G84"/>
  <c r="G82"/>
  <c r="G81"/>
  <c r="G80"/>
  <c r="G79"/>
  <c r="G77"/>
  <c r="G76"/>
  <c r="G74"/>
  <c r="G69"/>
  <c r="G68"/>
  <c r="G67"/>
  <c r="G63"/>
  <c r="G49"/>
  <c r="G42"/>
  <c r="G41"/>
  <c r="G39"/>
  <c r="G37"/>
  <c r="G36"/>
  <c r="G32"/>
  <c r="G21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<sst xmlns="http://schemas.openxmlformats.org/spreadsheetml/2006/main">
  <si>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</si>
  <si>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</si>
  <si>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</si>
  <si>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</si>
  <si>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</si>
  <si>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Ｒ７三林　予防治山　三好市井ノ久保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</si>
  <si>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</si>
  <si>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</si>
  <si>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</si>
  <si>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</si>
  <si>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</si>
  <si>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</si>
  <si>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</si>
  <si>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</si>
  <si>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</si>
  <si>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</si>
  <si>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</si>
  <si>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</si>
  <si>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</si>
  <si>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</si>
  <si>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</si>
  <si>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</si>
  <si>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土砂掘削面整形
_x000d_粘性土・礫質土</t>
  </si>
  <si>
    <t>㎡</t>
  </si>
  <si>
    <t>岩盤掘削面整形・岩盤清掃
_x000d_岩盤掘削面整形</t>
  </si>
  <si>
    <t>治山ダム工
_x000d_</t>
  </si>
  <si>
    <t>コンクリート谷止工
_x000d_</t>
  </si>
  <si>
    <t>コンクリート工（本堤）
_x000d_BB18-8-40　W/C≦60％</t>
  </si>
  <si>
    <t>目地板
_x000d_瀝青繊維質目地板 t=10mm</t>
  </si>
  <si>
    <t>型枠工（鉛直打継目）
_x000d_</t>
  </si>
  <si>
    <t>止水板設置（塩化ビニール樹脂止水板）
_x000d_</t>
  </si>
  <si>
    <t>ｍ</t>
  </si>
  <si>
    <t>円形型枠（紙製）
_x000d_内径500mm 厚7.1mm 長4000mm</t>
  </si>
  <si>
    <t>本</t>
  </si>
  <si>
    <t>型枠工（本堤）
_x000d_</t>
  </si>
  <si>
    <t>角材式残存型枠工
_x000d_</t>
  </si>
  <si>
    <t>型枠工（放水路）
_x000d_</t>
  </si>
  <si>
    <t>水平打継目鉄筋
_x000d_SD345　D22</t>
  </si>
  <si>
    <t>足場工
_x000d_</t>
  </si>
  <si>
    <t>間詰工
_x000d_</t>
  </si>
  <si>
    <t>コンクリート（間詰）
_x000d_BB18-8-40　W/C≦60％</t>
  </si>
  <si>
    <t>型枠工（間詰）
_x000d_小型構造物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</si>
  <si>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</si>
  <si>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</si>
  <si>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</si>
  <si>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</si>
  <si>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</si>
  <si>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</si>
  <si>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_x000d_300×19</t>
  </si>
  <si>
    <t>支障木処理工
_x000d_</t>
  </si>
  <si>
    <t>伐採費（スギ）
_x000d_小計6本</t>
  </si>
  <si>
    <t>スギ　伐採費
_x000d_胸高直径　14cm</t>
  </si>
  <si>
    <t>スギ　伐採費
_x000d_胸高直径　20cm</t>
  </si>
  <si>
    <t>スギ　伐採費
_x000d_胸高直径　23cm</t>
  </si>
  <si>
    <t>スギ　伐採費
_x000d_胸高直径　28cm</t>
  </si>
  <si>
    <t>スギ　伐採費
_x000d_胸高直径　32cm</t>
  </si>
  <si>
    <t>スギ　伐採費
_x000d_胸高直径　36cm</t>
  </si>
  <si>
    <t>伐採費（雑木）
_x000d_小計19本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</si>
  <si>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</si>
  <si>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</si>
  <si>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</si>
  <si>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</si>
  <si>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</si>
  <si>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19cm</t>
  </si>
  <si>
    <t>雑木　伐採費
_x000d_胸高直径　20cm</t>
  </si>
  <si>
    <t>雑木　伐採費
_x000d_胸高直径　23cm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</si>
  <si>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</si>
  <si>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</si>
  <si>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</si>
  <si>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28cm</t>
  </si>
  <si>
    <t>雑木　伐採費
_x000d_胸高直径　30cm</t>
  </si>
  <si>
    <t>根株処理
_x000d_</t>
  </si>
  <si>
    <t>処分費
_x000d_根株</t>
  </si>
  <si>
    <t>ケーブルクレーン資材運搬
_x000d_</t>
  </si>
  <si>
    <t>機械運搬（根株）
_x000d_</t>
  </si>
  <si>
    <t>仮設工
_x000d_</t>
  </si>
  <si>
    <t>運搬設備工
_x000d_</t>
  </si>
  <si>
    <t>ケーブルクレーン架設・撤去
_x000d_</t>
  </si>
  <si>
    <t>基</t>
  </si>
  <si>
    <t>ウインチベース架設・撤去
_x000d_</t>
  </si>
  <si>
    <t>アンカー架設・撤去
_x000d_</t>
  </si>
  <si>
    <t>仮水路工
_x000d_</t>
  </si>
  <si>
    <t>排水管敷設・撤去
_x000d_300mm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</si>
  <si>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</si>
  <si>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</si>
  <si>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</si>
  <si>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</si>
  <si>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　3t未満</t>
  </si>
  <si>
    <t>台</t>
  </si>
  <si>
    <t>安全費
_x000d_</t>
  </si>
  <si>
    <t>雨量計設置
_x000d_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</si>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</sst>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+G11+G76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+G13+G67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+G14+G20+G36+G41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20</v>
      </c>
      <c r="F16" s="18">
        <v>117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20</v>
      </c>
      <c r="F17" s="18">
        <v>158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23</v>
      </c>
      <c r="F18" s="18">
        <v>3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23</v>
      </c>
      <c r="F19" s="18">
        <v>78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25</v>
      </c>
      <c r="D20" s="16"/>
      <c r="E20" s="17" t="s">
        <v>13</v>
      </c>
      <c r="F20" s="18">
        <v>1</v>
      </c>
      <c r="G20" s="19">
        <f>+G21+G32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26</v>
      </c>
      <c r="E21" s="17" t="s">
        <v>13</v>
      </c>
      <c r="F21" s="18">
        <v>1</v>
      </c>
      <c r="G21" s="19">
        <f>+G22+G23+G24+G25+G26+G27+G28+G29+G30+G31</f>
        <v>0</v>
      </c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27</v>
      </c>
      <c r="E22" s="17" t="s">
        <v>20</v>
      </c>
      <c r="F22" s="18">
        <v>264.39999999999998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28</v>
      </c>
      <c r="E23" s="17" t="s">
        <v>23</v>
      </c>
      <c r="F23" s="18">
        <v>18.300000000000001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23</v>
      </c>
      <c r="F24" s="18">
        <v>18.300000000000001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30</v>
      </c>
      <c r="E25" s="17" t="s">
        <v>31</v>
      </c>
      <c r="F25" s="18">
        <v>7.5999999999999996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32</v>
      </c>
      <c r="E26" s="17" t="s">
        <v>33</v>
      </c>
      <c r="F26" s="18">
        <v>3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34</v>
      </c>
      <c r="E27" s="17" t="s">
        <v>23</v>
      </c>
      <c r="F27" s="18">
        <v>170.5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35</v>
      </c>
      <c r="E28" s="17" t="s">
        <v>23</v>
      </c>
      <c r="F28" s="18">
        <v>94.200000000000003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36</v>
      </c>
      <c r="E29" s="17" t="s">
        <v>23</v>
      </c>
      <c r="F29" s="18">
        <v>4.7000000000000002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37</v>
      </c>
      <c r="E30" s="17" t="s">
        <v>33</v>
      </c>
      <c r="F30" s="18">
        <v>184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38</v>
      </c>
      <c r="E31" s="17" t="s">
        <v>31</v>
      </c>
      <c r="F31" s="18">
        <v>72.900000000000006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39</v>
      </c>
      <c r="E32" s="17" t="s">
        <v>13</v>
      </c>
      <c r="F32" s="18">
        <v>1</v>
      </c>
      <c r="G32" s="19">
        <f>+G33+G34+G35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40</v>
      </c>
      <c r="E33" s="17" t="s">
        <v>20</v>
      </c>
      <c r="F33" s="18">
        <v>6.0999999999999996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41</v>
      </c>
      <c r="E34" s="17" t="s">
        <v>23</v>
      </c>
      <c r="F34" s="18">
        <v>21.199999999999999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42</v>
      </c>
      <c r="E35" s="17" t="s">
        <v>23</v>
      </c>
      <c r="F35" s="18">
        <v>21.199999999999999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15" t="s">
        <v>43</v>
      </c>
      <c r="D36" s="16"/>
      <c r="E36" s="17" t="s">
        <v>13</v>
      </c>
      <c r="F36" s="18">
        <v>1</v>
      </c>
      <c r="G36" s="19">
        <f>+G37+G39</f>
        <v>0</v>
      </c>
      <c r="H36" s="20"/>
      <c r="I36" s="21">
        <v>27</v>
      </c>
      <c r="J36" s="21">
        <v>3</v>
      </c>
    </row>
    <row r="37" ht="42" customHeight="1">
      <c r="A37" s="22"/>
      <c r="B37" s="23"/>
      <c r="C37" s="23"/>
      <c r="D37" s="24" t="s">
        <v>44</v>
      </c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45</v>
      </c>
      <c r="E38" s="17" t="s">
        <v>46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47</v>
      </c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48</v>
      </c>
      <c r="E40" s="17" t="s">
        <v>33</v>
      </c>
      <c r="F40" s="18">
        <v>33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15" t="s">
        <v>49</v>
      </c>
      <c r="D41" s="16"/>
      <c r="E41" s="17" t="s">
        <v>13</v>
      </c>
      <c r="F41" s="18">
        <v>1</v>
      </c>
      <c r="G41" s="19">
        <f>+G42+G49+G63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50</v>
      </c>
      <c r="E42" s="17" t="s">
        <v>13</v>
      </c>
      <c r="F42" s="18">
        <v>1</v>
      </c>
      <c r="G42" s="19">
        <f>+G43+G44+G45+G46+G47+G48</f>
        <v>0</v>
      </c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33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52</v>
      </c>
      <c r="E44" s="17" t="s">
        <v>33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53</v>
      </c>
      <c r="E45" s="17" t="s">
        <v>33</v>
      </c>
      <c r="F45" s="18">
        <v>1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54</v>
      </c>
      <c r="E46" s="17" t="s">
        <v>33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55</v>
      </c>
      <c r="E47" s="17" t="s">
        <v>33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56</v>
      </c>
      <c r="E48" s="17" t="s">
        <v>33</v>
      </c>
      <c r="F48" s="18">
        <v>1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57</v>
      </c>
      <c r="E49" s="17" t="s">
        <v>13</v>
      </c>
      <c r="F49" s="18">
        <v>1</v>
      </c>
      <c r="G49" s="19">
        <f>+G50+G51+G52+G53+G54+G55+G56+G57+G58+G59+G60+G61+G62</f>
        <v>0</v>
      </c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58</v>
      </c>
      <c r="E50" s="17" t="s">
        <v>33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59</v>
      </c>
      <c r="E51" s="17" t="s">
        <v>33</v>
      </c>
      <c r="F51" s="18">
        <v>2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60</v>
      </c>
      <c r="E52" s="17" t="s">
        <v>33</v>
      </c>
      <c r="F52" s="18">
        <v>1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61</v>
      </c>
      <c r="E53" s="17" t="s">
        <v>33</v>
      </c>
      <c r="F53" s="18">
        <v>2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62</v>
      </c>
      <c r="E54" s="17" t="s">
        <v>33</v>
      </c>
      <c r="F54" s="18">
        <v>2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63</v>
      </c>
      <c r="E55" s="17" t="s">
        <v>33</v>
      </c>
      <c r="F55" s="18">
        <v>1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64</v>
      </c>
      <c r="E56" s="17" t="s">
        <v>33</v>
      </c>
      <c r="F56" s="18">
        <v>2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65</v>
      </c>
      <c r="E57" s="17" t="s">
        <v>33</v>
      </c>
      <c r="F57" s="18">
        <v>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66</v>
      </c>
      <c r="E58" s="17" t="s">
        <v>33</v>
      </c>
      <c r="F58" s="18">
        <v>1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67</v>
      </c>
      <c r="E59" s="17" t="s">
        <v>33</v>
      </c>
      <c r="F59" s="18">
        <v>3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68</v>
      </c>
      <c r="E60" s="17" t="s">
        <v>33</v>
      </c>
      <c r="F60" s="18">
        <v>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69</v>
      </c>
      <c r="E61" s="17" t="s">
        <v>33</v>
      </c>
      <c r="F61" s="18">
        <v>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70</v>
      </c>
      <c r="E62" s="17" t="s">
        <v>33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71</v>
      </c>
      <c r="E63" s="17" t="s">
        <v>13</v>
      </c>
      <c r="F63" s="18">
        <v>1</v>
      </c>
      <c r="G63" s="19">
        <f>+G64+G65+G66</f>
        <v>0</v>
      </c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72</v>
      </c>
      <c r="E64" s="17" t="s">
        <v>20</v>
      </c>
      <c r="F64" s="18">
        <v>4.7000000000000002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73</v>
      </c>
      <c r="E65" s="17" t="s">
        <v>20</v>
      </c>
      <c r="F65" s="18">
        <v>4.7000000000000002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74</v>
      </c>
      <c r="E66" s="17" t="s">
        <v>20</v>
      </c>
      <c r="F66" s="18">
        <v>4.7000000000000002</v>
      </c>
      <c r="G66" s="25"/>
      <c r="H66" s="20"/>
      <c r="I66" s="21">
        <v>57</v>
      </c>
      <c r="J66" s="21">
        <v>4</v>
      </c>
    </row>
    <row r="67" ht="42" customHeight="1">
      <c r="A67" s="22"/>
      <c r="B67" s="15" t="s">
        <v>75</v>
      </c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2</v>
      </c>
    </row>
    <row r="68" ht="42" customHeight="1">
      <c r="A68" s="22"/>
      <c r="B68" s="23"/>
      <c r="C68" s="15" t="s">
        <v>75</v>
      </c>
      <c r="D68" s="16"/>
      <c r="E68" s="17" t="s">
        <v>13</v>
      </c>
      <c r="F68" s="18">
        <v>1</v>
      </c>
      <c r="G68" s="19">
        <f>+G69+G74</f>
        <v>0</v>
      </c>
      <c r="H68" s="20"/>
      <c r="I68" s="21">
        <v>59</v>
      </c>
      <c r="J68" s="21">
        <v>3</v>
      </c>
    </row>
    <row r="69" ht="42" customHeight="1">
      <c r="A69" s="22"/>
      <c r="B69" s="23"/>
      <c r="C69" s="23"/>
      <c r="D69" s="24" t="s">
        <v>76</v>
      </c>
      <c r="E69" s="17" t="s">
        <v>13</v>
      </c>
      <c r="F69" s="18">
        <v>1</v>
      </c>
      <c r="G69" s="19">
        <f>+G70+G71+G72+G73</f>
        <v>0</v>
      </c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77</v>
      </c>
      <c r="E70" s="17" t="s">
        <v>78</v>
      </c>
      <c r="F70" s="18">
        <v>1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79</v>
      </c>
      <c r="E71" s="17" t="s">
        <v>78</v>
      </c>
      <c r="F71" s="18">
        <v>1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80</v>
      </c>
      <c r="E72" s="17" t="s">
        <v>78</v>
      </c>
      <c r="F72" s="18">
        <v>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80</v>
      </c>
      <c r="E73" s="17" t="s">
        <v>78</v>
      </c>
      <c r="F73" s="18">
        <v>1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81</v>
      </c>
      <c r="E74" s="17" t="s">
        <v>13</v>
      </c>
      <c r="F74" s="18">
        <v>1</v>
      </c>
      <c r="G74" s="19">
        <f>+G75</f>
        <v>0</v>
      </c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82</v>
      </c>
      <c r="E75" s="17" t="s">
        <v>31</v>
      </c>
      <c r="F75" s="18">
        <v>70</v>
      </c>
      <c r="G75" s="25"/>
      <c r="H75" s="20"/>
      <c r="I75" s="21">
        <v>66</v>
      </c>
      <c r="J75" s="21">
        <v>4</v>
      </c>
    </row>
    <row r="76" ht="42" customHeight="1">
      <c r="A76" s="14" t="s">
        <v>83</v>
      </c>
      <c r="B76" s="15"/>
      <c r="C76" s="15"/>
      <c r="D76" s="16"/>
      <c r="E76" s="17" t="s">
        <v>13</v>
      </c>
      <c r="F76" s="18">
        <v>1</v>
      </c>
      <c r="G76" s="19">
        <f>+G77+G90</f>
        <v>0</v>
      </c>
      <c r="H76" s="20"/>
      <c r="I76" s="21">
        <v>67</v>
      </c>
      <c r="J76" s="21"/>
    </row>
    <row r="77" ht="42" customHeight="1">
      <c r="A77" s="14" t="s">
        <v>84</v>
      </c>
      <c r="B77" s="15"/>
      <c r="C77" s="15"/>
      <c r="D77" s="16"/>
      <c r="E77" s="17" t="s">
        <v>13</v>
      </c>
      <c r="F77" s="18">
        <v>1</v>
      </c>
      <c r="G77" s="19">
        <f>+G78+G79+G84</f>
        <v>0</v>
      </c>
      <c r="H77" s="20"/>
      <c r="I77" s="21">
        <v>68</v>
      </c>
      <c r="J77" s="21">
        <v>200</v>
      </c>
    </row>
    <row r="78" ht="42" customHeight="1">
      <c r="A78" s="14" t="s">
        <v>85</v>
      </c>
      <c r="B78" s="15"/>
      <c r="C78" s="15"/>
      <c r="D78" s="16"/>
      <c r="E78" s="17" t="s">
        <v>13</v>
      </c>
      <c r="F78" s="18">
        <v>1</v>
      </c>
      <c r="G78" s="25"/>
      <c r="H78" s="20"/>
      <c r="I78" s="21">
        <v>69</v>
      </c>
      <c r="J78" s="21"/>
    </row>
    <row r="79" ht="42" customHeight="1">
      <c r="A79" s="14" t="s">
        <v>86</v>
      </c>
      <c r="B79" s="15"/>
      <c r="C79" s="15"/>
      <c r="D79" s="16"/>
      <c r="E79" s="17" t="s">
        <v>13</v>
      </c>
      <c r="F79" s="18">
        <v>1</v>
      </c>
      <c r="G79" s="19">
        <f>+G80</f>
        <v>0</v>
      </c>
      <c r="H79" s="20"/>
      <c r="I79" s="21">
        <v>70</v>
      </c>
      <c r="J79" s="21">
        <v>1</v>
      </c>
    </row>
    <row r="80" ht="42" customHeight="1">
      <c r="A80" s="22"/>
      <c r="B80" s="15" t="s">
        <v>86</v>
      </c>
      <c r="C80" s="15"/>
      <c r="D80" s="16"/>
      <c r="E80" s="17" t="s">
        <v>13</v>
      </c>
      <c r="F80" s="18">
        <v>1</v>
      </c>
      <c r="G80" s="19">
        <f>+G81</f>
        <v>0</v>
      </c>
      <c r="H80" s="20"/>
      <c r="I80" s="21">
        <v>71</v>
      </c>
      <c r="J80" s="21">
        <v>2</v>
      </c>
    </row>
    <row r="81" ht="42" customHeight="1">
      <c r="A81" s="22"/>
      <c r="B81" s="23"/>
      <c r="C81" s="15" t="s">
        <v>86</v>
      </c>
      <c r="D81" s="16"/>
      <c r="E81" s="17" t="s">
        <v>13</v>
      </c>
      <c r="F81" s="18">
        <v>1</v>
      </c>
      <c r="G81" s="19">
        <f>+G82</f>
        <v>0</v>
      </c>
      <c r="H81" s="20"/>
      <c r="I81" s="21">
        <v>72</v>
      </c>
      <c r="J81" s="21">
        <v>3</v>
      </c>
    </row>
    <row r="82" ht="42" customHeight="1">
      <c r="A82" s="22"/>
      <c r="B82" s="23"/>
      <c r="C82" s="23"/>
      <c r="D82" s="24" t="s">
        <v>86</v>
      </c>
      <c r="E82" s="17" t="s">
        <v>13</v>
      </c>
      <c r="F82" s="18">
        <v>1</v>
      </c>
      <c r="G82" s="19">
        <f>+G83</f>
        <v>0</v>
      </c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87</v>
      </c>
      <c r="E83" s="17" t="s">
        <v>88</v>
      </c>
      <c r="F83" s="18">
        <v>2</v>
      </c>
      <c r="G83" s="25"/>
      <c r="H83" s="20"/>
      <c r="I83" s="21">
        <v>74</v>
      </c>
      <c r="J83" s="21">
        <v>4</v>
      </c>
    </row>
    <row r="84" ht="42" customHeight="1">
      <c r="A84" s="14" t="s">
        <v>89</v>
      </c>
      <c r="B84" s="15"/>
      <c r="C84" s="15"/>
      <c r="D84" s="16"/>
      <c r="E84" s="17" t="s">
        <v>13</v>
      </c>
      <c r="F84" s="18">
        <v>1</v>
      </c>
      <c r="G84" s="19">
        <f>+G85</f>
        <v>0</v>
      </c>
      <c r="H84" s="20"/>
      <c r="I84" s="21">
        <v>75</v>
      </c>
      <c r="J84" s="21">
        <v>1</v>
      </c>
    </row>
    <row r="85" ht="42" customHeight="1">
      <c r="A85" s="22"/>
      <c r="B85" s="15" t="s">
        <v>89</v>
      </c>
      <c r="C85" s="15"/>
      <c r="D85" s="16"/>
      <c r="E85" s="17" t="s">
        <v>13</v>
      </c>
      <c r="F85" s="18">
        <v>1</v>
      </c>
      <c r="G85" s="19">
        <f>+G86</f>
        <v>0</v>
      </c>
      <c r="H85" s="20"/>
      <c r="I85" s="21">
        <v>76</v>
      </c>
      <c r="J85" s="21">
        <v>2</v>
      </c>
    </row>
    <row r="86" ht="42" customHeight="1">
      <c r="A86" s="22"/>
      <c r="B86" s="23"/>
      <c r="C86" s="15" t="s">
        <v>89</v>
      </c>
      <c r="D86" s="16"/>
      <c r="E86" s="17" t="s">
        <v>13</v>
      </c>
      <c r="F86" s="18">
        <v>1</v>
      </c>
      <c r="G86" s="19">
        <f>+G87</f>
        <v>0</v>
      </c>
      <c r="H86" s="20"/>
      <c r="I86" s="21">
        <v>77</v>
      </c>
      <c r="J86" s="21">
        <v>3</v>
      </c>
    </row>
    <row r="87" ht="42" customHeight="1">
      <c r="A87" s="22"/>
      <c r="B87" s="23"/>
      <c r="C87" s="23"/>
      <c r="D87" s="24" t="s">
        <v>89</v>
      </c>
      <c r="E87" s="17" t="s">
        <v>13</v>
      </c>
      <c r="F87" s="18">
        <v>1</v>
      </c>
      <c r="G87" s="19">
        <f>+G88+G89</f>
        <v>0</v>
      </c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90</v>
      </c>
      <c r="E88" s="17" t="s">
        <v>78</v>
      </c>
      <c r="F88" s="18">
        <v>1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91</v>
      </c>
      <c r="E89" s="17" t="s">
        <v>13</v>
      </c>
      <c r="F89" s="18">
        <v>1</v>
      </c>
      <c r="G89" s="25"/>
      <c r="H89" s="20"/>
      <c r="I89" s="21">
        <v>80</v>
      </c>
      <c r="J89" s="21">
        <v>4</v>
      </c>
    </row>
    <row r="90" ht="42" customHeight="1">
      <c r="A90" s="14" t="s">
        <v>92</v>
      </c>
      <c r="B90" s="15"/>
      <c r="C90" s="15"/>
      <c r="D90" s="16"/>
      <c r="E90" s="17" t="s">
        <v>13</v>
      </c>
      <c r="F90" s="18">
        <v>1</v>
      </c>
      <c r="G90" s="19">
        <f>+G91</f>
        <v>0</v>
      </c>
      <c r="H90" s="20"/>
      <c r="I90" s="21">
        <v>81</v>
      </c>
      <c r="J90" s="21">
        <v>210</v>
      </c>
    </row>
    <row r="91" ht="42" customHeight="1">
      <c r="A91" s="14" t="s">
        <v>93</v>
      </c>
      <c r="B91" s="15"/>
      <c r="C91" s="15"/>
      <c r="D91" s="16"/>
      <c r="E91" s="17" t="s">
        <v>13</v>
      </c>
      <c r="F91" s="18">
        <v>1</v>
      </c>
      <c r="G91" s="25"/>
      <c r="H91" s="20"/>
      <c r="I91" s="21">
        <v>82</v>
      </c>
      <c r="J91" s="21"/>
    </row>
    <row r="92" ht="42" customHeight="1">
      <c r="A92" s="14" t="s">
        <v>94</v>
      </c>
      <c r="B92" s="15"/>
      <c r="C92" s="15"/>
      <c r="D92" s="16"/>
      <c r="E92" s="17" t="s">
        <v>13</v>
      </c>
      <c r="F92" s="18">
        <v>1</v>
      </c>
      <c r="G92" s="25"/>
      <c r="H92" s="20"/>
      <c r="I92" s="21">
        <v>83</v>
      </c>
      <c r="J92" s="21">
        <v>220</v>
      </c>
    </row>
    <row r="93" ht="42" customHeight="1">
      <c r="A93" s="14" t="s">
        <v>95</v>
      </c>
      <c r="B93" s="15"/>
      <c r="C93" s="15"/>
      <c r="D93" s="16"/>
      <c r="E93" s="17" t="s">
        <v>13</v>
      </c>
      <c r="F93" s="18">
        <v>1</v>
      </c>
      <c r="G93" s="19">
        <f>+G10+G92</f>
        <v>0</v>
      </c>
      <c r="H93" s="20"/>
      <c r="I93" s="21">
        <v>84</v>
      </c>
      <c r="J93" s="21">
        <v>30</v>
      </c>
    </row>
    <row r="94" ht="42" customHeight="1">
      <c r="A94" s="26" t="s">
        <v>96</v>
      </c>
      <c r="B94" s="27"/>
      <c r="C94" s="27"/>
      <c r="D94" s="28"/>
      <c r="E94" s="29" t="s">
        <v>97</v>
      </c>
      <c r="F94" s="30" t="s">
        <v>97</v>
      </c>
      <c r="G94" s="31">
        <f>G93</f>
        <v>0</v>
      </c>
      <c r="I94" s="32">
        <v>85</v>
      </c>
      <c r="J94" s="32">
        <v>90</v>
      </c>
    </row>
    <row r="95" ht="42" customHeight="1"/>
    <row r="96" ht="42" customHeight="1"/>
  </sheetData>
  <sheetProtection sheet="1" objects="1" scenarios="1" spinCount="100000" saltValue="xqz6IZMcyNe0wsR1S0+rLh8rM2eFBD4t95cTJRMjICsdlKR7Xz4Bw3NK2609RmL3/ZdSKRC0bGFlLMI+OOYZBg==" hashValue="dFd+f1M9NF5e8ZAzwmescQQCc9kd1XKYRnDFB/SzJhZYNkFAFoxB8vybMV2F0ik/LNzdAkSobymxLtFmMmZGvg==" algorithmName="SHA-512" password="FD80"/>
  <mergeCells count="30">
    <mergeCell ref="A94:D9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6:D36"/>
    <mergeCell ref="C41:D41"/>
    <mergeCell ref="B67:D67"/>
    <mergeCell ref="C68:D68"/>
    <mergeCell ref="A76:D76"/>
    <mergeCell ref="A77:D77"/>
    <mergeCell ref="A78:D78"/>
    <mergeCell ref="A79:D79"/>
    <mergeCell ref="B80:D80"/>
    <mergeCell ref="C81:D81"/>
    <mergeCell ref="A84:D84"/>
    <mergeCell ref="B85:D85"/>
    <mergeCell ref="C86:D86"/>
    <mergeCell ref="A90:D90"/>
    <mergeCell ref="A91:D91"/>
    <mergeCell ref="A92:D92"/>
    <mergeCell ref="A93:D9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takeichi makoto</cp:lastModifiedBy>
  <cp:lastPrinted>2020-10-12T05:07:54Z</cp:lastPrinted>
  <dcterms:created xsi:type="dcterms:W3CDTF">2014-01-09T08:55:00Z</dcterms:created>
  <dcterms:modified xsi:type="dcterms:W3CDTF">2025-08-29T11:10:02Z</dcterms:modified>
</cp:coreProperties>
</file>